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260" activeTab="2"/>
  </bookViews>
  <sheets>
    <sheet name="Docent" sheetId="1" r:id="rId1"/>
    <sheet name="Leerling" sheetId="2" r:id="rId2"/>
    <sheet name="Cijferstatistiek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<sst xmlns="http://schemas.openxmlformats.org/spreadsheetml/2006/main" count="63" uniqueCount="61">
  <si>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Klas</t>
  </si>
  <si>
    <t>Periode 1</t>
  </si>
  <si>
    <t>r1</t>
  </si>
  <si>
    <t>R1</t>
  </si>
  <si>
    <t>Periode 2</t>
  </si>
  <si>
    <t>r2</t>
  </si>
  <si>
    <t>R2</t>
  </si>
  <si>
    <t>Periode 3</t>
  </si>
  <si>
    <t>r3</t>
  </si>
  <si>
    <t>R3</t>
  </si>
  <si>
    <t>r</t>
  </si>
  <si>
    <t>R</t>
  </si>
  <si>
    <t>B2j</t>
  </si>
  <si>
    <t>Befort, Amber</t>
  </si>
  <si>
    <t>Bloothooft, Natasja</t>
  </si>
  <si>
    <t>Bos, Karin</t>
  </si>
  <si>
    <t>Dekker, Gidi</t>
  </si>
  <si>
    <t>Dijkstra, Jos</t>
  </si>
  <si>
    <t>Draaisma, Jan</t>
  </si>
  <si>
    <t>Galama, Lineke</t>
  </si>
  <si>
    <t>Immink, Pascal</t>
  </si>
  <si>
    <t>Jorink, Willeke</t>
  </si>
  <si>
    <t>Mulder, Marion</t>
  </si>
  <si>
    <t>Muurling, Toby</t>
  </si>
  <si>
    <t>Muller, Vincent</t>
  </si>
  <si>
    <t>Oosterhaven, Marjan</t>
  </si>
  <si>
    <t>Ransijn, Rick</t>
  </si>
  <si>
    <t>Schiere, Hans</t>
  </si>
  <si>
    <t>Schuiringa, Gerke</t>
  </si>
  <si>
    <t>Slabbekoorn, Ivar</t>
  </si>
  <si>
    <t>Spriensma, Ico</t>
  </si>
  <si>
    <t>Steeman, Freek</t>
  </si>
  <si>
    <t>Teleng, Diana</t>
  </si>
  <si>
    <t>Vriens, Stefan</t>
  </si>
  <si>
    <t>Westende, Martine van 't</t>
  </si>
  <si>
    <t>Wiergersma, Bernard</t>
  </si>
  <si>
    <t>Gemiddelde:</t>
  </si>
  <si>
    <t>Weging:</t>
  </si>
  <si>
    <t>Nederlands</t>
  </si>
  <si>
    <t>Frans</t>
  </si>
  <si>
    <t>Naam leerling</t>
  </si>
  <si>
    <t xml:space="preserve">Vergelijkend onderzoek rapportcijfers in B2j </t>
  </si>
  <si>
    <t>Leerling</t>
  </si>
  <si>
    <t>Vak</t>
  </si>
  <si>
    <t>lo</t>
  </si>
  <si>
    <t>ne</t>
  </si>
  <si>
    <t>fa</t>
  </si>
  <si>
    <t>du</t>
  </si>
  <si>
    <t>en</t>
  </si>
  <si>
    <t>ak</t>
  </si>
  <si>
    <t>gs</t>
  </si>
  <si>
    <t>wi</t>
  </si>
  <si>
    <t>ns</t>
  </si>
  <si>
    <t>bi</t>
  </si>
  <si>
    <t>vz</t>
  </si>
  <si>
    <t>tn</t>
  </si>
  <si>
    <t>mu</t>
  </si>
  <si>
    <t>te</t>
  </si>
  <si>
    <t>hv</t>
  </si>
  <si>
    <t>Gemiddelde</t>
  </si>
  <si>
    <t>Aantal onv.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</si>
</sst>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</numFmts>
  <fonts count="7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5" fillId="5" borderId="0" xfId="0" applyFont="1" applyFill="1" applyAlignment="1">
      <alignment horizontal="centerContinuous"/>
    </xf>
    <xf numFmtId="2" fontId="0" fillId="0" borderId="0" xfId="0" applyNumberFormat="1" applyFill="1" applyAlignment="1">
      <alignment horizontal="center"/>
    </xf>
    <xf numFmtId="0" fontId="0" fillId="6" borderId="0" xfId="0" applyFill="1" applyAlignment="1">
      <alignment/>
    </xf>
    <xf numFmtId="0" fontId="5" fillId="6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78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5" fillId="6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6" fillId="5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H24" sqref="H24"/>
    </sheetView>
  </sheetViews>
  <sheetFormatPr defaultColWidth="5.83203125" defaultRowHeight="12.75"/>
  <cols>
    <col min="2" max="2" width="24.16015625" style="6" customWidth="1"/>
    <col min="3" max="6" width="5.83203125" style="0" customWidth="1"/>
    <col min="7" max="7" width="6.66015625" style="0" customWidth="1"/>
    <col min="9" max="12" width="5.83203125" style="0" customWidth="1"/>
  </cols>
  <sheetData>
    <row r="1" spans="1:22" s="2" customFormat="1" ht="12.75">
      <c r="A1" s="7" t="s">
        <v>0</v>
      </c>
      <c r="B1" s="3" t="s">
        <v>40</v>
      </c>
      <c r="C1" s="4" t="s">
        <v>1</v>
      </c>
      <c r="D1" s="4"/>
      <c r="E1" s="4"/>
      <c r="F1" s="4"/>
      <c r="G1" s="5" t="s">
        <v>2</v>
      </c>
      <c r="H1" s="5" t="s">
        <v>3</v>
      </c>
      <c r="I1" s="4" t="s">
        <v>4</v>
      </c>
      <c r="J1" s="4"/>
      <c r="K1" s="4"/>
      <c r="L1" s="4"/>
      <c r="M1" s="5" t="s">
        <v>5</v>
      </c>
      <c r="N1" s="5" t="s">
        <v>6</v>
      </c>
      <c r="O1" s="18" t="s">
        <v>7</v>
      </c>
      <c r="P1" s="18"/>
      <c r="Q1" s="18"/>
      <c r="R1" s="18"/>
      <c r="S1" s="5" t="s">
        <v>8</v>
      </c>
      <c r="T1" s="5" t="s">
        <v>9</v>
      </c>
      <c r="U1" s="5" t="s">
        <v>10</v>
      </c>
      <c r="V1" s="5" t="s">
        <v>11</v>
      </c>
    </row>
    <row r="2" spans="1:22" ht="12.75">
      <c r="A2" s="17" t="s">
        <v>12</v>
      </c>
      <c r="B2" s="13" t="s">
        <v>13</v>
      </c>
      <c r="C2" s="12">
        <v>6.4</v>
      </c>
      <c r="D2" s="12">
        <v>8</v>
      </c>
      <c r="E2" s="12">
        <v>8.4</v>
      </c>
      <c r="F2" s="12">
        <v>5.8</v>
      </c>
      <c r="G2" s="20">
        <f>(C2+2*F2+3*(D2+E2))/(SUM(C$27:F$27))</f>
        <v>7.466666666666665</v>
      </c>
      <c r="H2" s="14">
        <f>ROUND(G2,0)</f>
        <v>7</v>
      </c>
      <c r="I2" s="12">
        <v>4.7</v>
      </c>
      <c r="J2" s="12">
        <v>8.5</v>
      </c>
      <c r="K2" s="12">
        <v>9.7</v>
      </c>
      <c r="L2" s="12">
        <v>3.7</v>
      </c>
      <c r="M2" s="20">
        <f>(I2+3*(J2+K2+L2))/SUM(I$27:L$27)</f>
        <v>7.039999999999999</v>
      </c>
      <c r="N2" s="14"/>
      <c r="O2" s="12">
        <v>4</v>
      </c>
      <c r="P2" s="12">
        <v>8.7</v>
      </c>
      <c r="Q2" s="12">
        <v>6.1</v>
      </c>
      <c r="R2" s="12">
        <v>4</v>
      </c>
      <c r="S2" s="19">
        <f>(O2+3*(P2+Q2+R2))/SUM(O$27:R$27)</f>
        <v>6.039999999999999</v>
      </c>
      <c r="T2" s="14">
        <f>ROUND(S2,0)</f>
        <v>6</v>
      </c>
      <c r="U2" s="19">
        <f>(G2+2*(M2+S2))/5</f>
        <v>6.725333333333333</v>
      </c>
      <c r="V2" s="14">
        <f aca="true" t="shared" si="0" ref="V2:V24">ROUND(U2,0)</f>
        <v>7</v>
      </c>
    </row>
    <row r="3" spans="1:22" ht="12.75">
      <c r="A3" s="15"/>
      <c r="B3" s="13" t="s">
        <v>14</v>
      </c>
      <c r="C3" s="12">
        <v>3.8</v>
      </c>
      <c r="D3" s="12">
        <v>7.1</v>
      </c>
      <c r="E3" s="12">
        <v>7.8</v>
      </c>
      <c r="F3" s="12">
        <v>1.8</v>
      </c>
      <c r="G3" s="20">
        <f aca="true" t="shared" si="1" ref="G3:G24">(C3+2*F3+3*(D3+E3))/(SUM(C$27:F$27))</f>
        <v>5.788888888888888</v>
      </c>
      <c r="H3" s="14">
        <f aca="true" t="shared" si="2" ref="H3:H24">ROUND(G3,0)</f>
        <v>6</v>
      </c>
      <c r="I3" s="12">
        <v>2.7</v>
      </c>
      <c r="J3" s="12">
        <v>4.8</v>
      </c>
      <c r="K3" s="12">
        <v>6.3</v>
      </c>
      <c r="L3" s="12">
        <v>7.7</v>
      </c>
      <c r="M3" s="20">
        <f aca="true" t="shared" si="3" ref="M3:M13">(I3+3*(J3+K3+L3))/SUM(I$27:L$27)</f>
        <v>5.910000000000001</v>
      </c>
      <c r="N3" s="14"/>
      <c r="O3" s="12"/>
      <c r="P3" s="12"/>
      <c r="Q3" s="12"/>
      <c r="R3" s="12"/>
      <c r="S3" s="19"/>
      <c r="T3" s="14"/>
      <c r="U3" s="19"/>
      <c r="V3" s="14">
        <f t="shared" si="0"/>
        <v>0</v>
      </c>
    </row>
    <row r="4" spans="1:22" ht="12.75">
      <c r="A4" s="15"/>
      <c r="B4" s="13" t="s">
        <v>15</v>
      </c>
      <c r="C4" s="12">
        <v>4.4</v>
      </c>
      <c r="D4" s="12">
        <v>7</v>
      </c>
      <c r="E4" s="12">
        <v>6</v>
      </c>
      <c r="F4" s="12">
        <v>2.3</v>
      </c>
      <c r="G4" s="20">
        <f t="shared" si="1"/>
        <v>5.333333333333333</v>
      </c>
      <c r="H4" s="14">
        <f t="shared" si="2"/>
        <v>5</v>
      </c>
      <c r="I4" s="12">
        <v>2.7</v>
      </c>
      <c r="J4" s="12">
        <v>4</v>
      </c>
      <c r="K4" s="12">
        <v>3.9</v>
      </c>
      <c r="L4" s="12">
        <v>3.7</v>
      </c>
      <c r="M4" s="20">
        <f t="shared" si="3"/>
        <v>3.750000000000001</v>
      </c>
      <c r="N4" s="14"/>
      <c r="O4" s="12"/>
      <c r="P4" s="12"/>
      <c r="Q4" s="12"/>
      <c r="R4" s="12"/>
      <c r="S4" s="19"/>
      <c r="T4" s="14"/>
      <c r="U4" s="19"/>
      <c r="V4" s="14">
        <f t="shared" si="0"/>
        <v>0</v>
      </c>
    </row>
    <row r="5" spans="1:22" ht="12.75">
      <c r="A5" s="15"/>
      <c r="B5" s="13" t="s">
        <v>16</v>
      </c>
      <c r="C5" s="12">
        <v>4.8</v>
      </c>
      <c r="D5" s="12">
        <v>7.4</v>
      </c>
      <c r="E5" s="12">
        <v>7.4</v>
      </c>
      <c r="F5" s="12">
        <v>2.8</v>
      </c>
      <c r="G5" s="20">
        <f t="shared" si="1"/>
        <v>6.0888888888888895</v>
      </c>
      <c r="H5" s="14">
        <f t="shared" si="2"/>
        <v>6</v>
      </c>
      <c r="I5" s="12">
        <v>5.3</v>
      </c>
      <c r="J5" s="12">
        <v>6.3</v>
      </c>
      <c r="K5" s="12">
        <v>5.2</v>
      </c>
      <c r="L5" s="12">
        <v>6</v>
      </c>
      <c r="M5" s="20">
        <f t="shared" si="3"/>
        <v>5.779999999999999</v>
      </c>
      <c r="N5" s="14"/>
      <c r="O5" s="12"/>
      <c r="P5" s="12"/>
      <c r="Q5" s="12"/>
      <c r="R5" s="12"/>
      <c r="S5" s="19"/>
      <c r="T5" s="14"/>
      <c r="U5" s="19"/>
      <c r="V5" s="14">
        <f t="shared" si="0"/>
        <v>0</v>
      </c>
    </row>
    <row r="6" spans="1:22" ht="12.75">
      <c r="A6" s="15"/>
      <c r="B6" s="13" t="s">
        <v>17</v>
      </c>
      <c r="C6" s="12">
        <v>6.6</v>
      </c>
      <c r="D6" s="12">
        <v>7.9</v>
      </c>
      <c r="E6" s="12">
        <v>7.6</v>
      </c>
      <c r="F6" s="12">
        <v>6.3</v>
      </c>
      <c r="G6" s="20">
        <f t="shared" si="1"/>
        <v>7.300000000000001</v>
      </c>
      <c r="H6" s="14">
        <f t="shared" si="2"/>
        <v>7</v>
      </c>
      <c r="I6" s="12">
        <v>8</v>
      </c>
      <c r="J6" s="12">
        <v>8.8</v>
      </c>
      <c r="K6" s="12">
        <v>8.7</v>
      </c>
      <c r="L6" s="12">
        <v>6.3</v>
      </c>
      <c r="M6" s="20">
        <f t="shared" si="3"/>
        <v>7.94</v>
      </c>
      <c r="N6" s="14"/>
      <c r="O6" s="12"/>
      <c r="P6" s="12"/>
      <c r="Q6" s="12"/>
      <c r="R6" s="12"/>
      <c r="S6" s="19"/>
      <c r="T6" s="14"/>
      <c r="U6" s="19"/>
      <c r="V6" s="14">
        <f t="shared" si="0"/>
        <v>0</v>
      </c>
    </row>
    <row r="7" spans="1:22" ht="12.75">
      <c r="A7" s="15"/>
      <c r="B7" s="13" t="s">
        <v>18</v>
      </c>
      <c r="C7" s="12">
        <v>3.4</v>
      </c>
      <c r="D7" s="12">
        <v>6.3</v>
      </c>
      <c r="E7" s="12">
        <v>6.8</v>
      </c>
      <c r="F7" s="12">
        <v>3</v>
      </c>
      <c r="G7" s="20">
        <f t="shared" si="1"/>
        <v>5.4111111111111105</v>
      </c>
      <c r="H7" s="14">
        <f t="shared" si="2"/>
        <v>5</v>
      </c>
      <c r="I7" s="12">
        <v>4</v>
      </c>
      <c r="J7" s="12">
        <v>6.5</v>
      </c>
      <c r="K7" s="12">
        <v>3.9</v>
      </c>
      <c r="L7" s="12">
        <v>3</v>
      </c>
      <c r="M7" s="20">
        <f t="shared" si="3"/>
        <v>4.42</v>
      </c>
      <c r="N7" s="14"/>
      <c r="O7" s="12"/>
      <c r="P7" s="12"/>
      <c r="Q7" s="12"/>
      <c r="R7" s="12"/>
      <c r="S7" s="19"/>
      <c r="T7" s="14"/>
      <c r="U7" s="19"/>
      <c r="V7" s="14">
        <f t="shared" si="0"/>
        <v>0</v>
      </c>
    </row>
    <row r="8" spans="1:22" ht="12.75">
      <c r="A8" s="15"/>
      <c r="B8" s="13" t="s">
        <v>19</v>
      </c>
      <c r="C8" s="12">
        <v>7.2</v>
      </c>
      <c r="D8" s="12">
        <v>8.1</v>
      </c>
      <c r="E8" s="12">
        <v>7.4</v>
      </c>
      <c r="F8" s="12">
        <v>6</v>
      </c>
      <c r="G8" s="20">
        <f t="shared" si="1"/>
        <v>7.300000000000001</v>
      </c>
      <c r="H8" s="14">
        <f t="shared" si="2"/>
        <v>7</v>
      </c>
      <c r="I8" s="12">
        <v>5</v>
      </c>
      <c r="J8" s="12">
        <v>9</v>
      </c>
      <c r="K8" s="12">
        <v>8</v>
      </c>
      <c r="L8" s="12">
        <v>7</v>
      </c>
      <c r="M8" s="20">
        <f t="shared" si="3"/>
        <v>7.7</v>
      </c>
      <c r="N8" s="14"/>
      <c r="O8" s="12"/>
      <c r="P8" s="12"/>
      <c r="Q8" s="12"/>
      <c r="R8" s="12"/>
      <c r="S8" s="19"/>
      <c r="T8" s="14"/>
      <c r="U8" s="19"/>
      <c r="V8" s="14">
        <f t="shared" si="0"/>
        <v>0</v>
      </c>
    </row>
    <row r="9" spans="1:22" ht="12.75">
      <c r="A9" s="15"/>
      <c r="B9" s="13" t="s">
        <v>20</v>
      </c>
      <c r="C9" s="12">
        <v>5.2</v>
      </c>
      <c r="D9" s="12">
        <v>7.1</v>
      </c>
      <c r="E9" s="12">
        <v>5.8</v>
      </c>
      <c r="F9" s="12">
        <v>2.5</v>
      </c>
      <c r="G9" s="20">
        <f t="shared" si="1"/>
        <v>5.433333333333333</v>
      </c>
      <c r="H9" s="14">
        <f t="shared" si="2"/>
        <v>5</v>
      </c>
      <c r="I9" s="12">
        <v>3.7</v>
      </c>
      <c r="J9" s="12">
        <v>6</v>
      </c>
      <c r="K9" s="12">
        <v>5.7</v>
      </c>
      <c r="L9" s="12">
        <v>7</v>
      </c>
      <c r="M9" s="20">
        <f t="shared" si="3"/>
        <v>5.9799999999999995</v>
      </c>
      <c r="N9" s="14"/>
      <c r="O9" s="12"/>
      <c r="P9" s="12"/>
      <c r="Q9" s="12"/>
      <c r="R9" s="12"/>
      <c r="S9" s="19"/>
      <c r="T9" s="14"/>
      <c r="U9" s="19"/>
      <c r="V9" s="14">
        <f t="shared" si="0"/>
        <v>0</v>
      </c>
    </row>
    <row r="10" spans="1:22" ht="12.75">
      <c r="A10" s="15"/>
      <c r="B10" s="13" t="s">
        <v>21</v>
      </c>
      <c r="C10" s="12">
        <v>6.2</v>
      </c>
      <c r="D10" s="12">
        <v>8.3</v>
      </c>
      <c r="E10" s="12">
        <v>7.6</v>
      </c>
      <c r="F10" s="12">
        <v>4.3</v>
      </c>
      <c r="G10" s="20">
        <f t="shared" si="1"/>
        <v>6.944444444444445</v>
      </c>
      <c r="H10" s="14">
        <f t="shared" si="2"/>
        <v>7</v>
      </c>
      <c r="I10" s="12">
        <v>2</v>
      </c>
      <c r="J10" s="12">
        <v>4.5</v>
      </c>
      <c r="K10" s="12">
        <v>8.3</v>
      </c>
      <c r="L10" s="12">
        <v>5</v>
      </c>
      <c r="M10" s="20">
        <f t="shared" si="3"/>
        <v>5.540000000000001</v>
      </c>
      <c r="N10" s="14"/>
      <c r="O10" s="12"/>
      <c r="P10" s="12"/>
      <c r="Q10" s="12"/>
      <c r="R10" s="12"/>
      <c r="S10" s="19"/>
      <c r="T10" s="14"/>
      <c r="U10" s="19"/>
      <c r="V10" s="14">
        <f t="shared" si="0"/>
        <v>0</v>
      </c>
    </row>
    <row r="11" spans="1:22" ht="12.75">
      <c r="A11" s="15"/>
      <c r="B11" s="13" t="s">
        <v>22</v>
      </c>
      <c r="C11" s="12">
        <v>5.8</v>
      </c>
      <c r="D11" s="12">
        <v>5.1</v>
      </c>
      <c r="E11" s="12">
        <v>8</v>
      </c>
      <c r="F11" s="12">
        <v>2.5</v>
      </c>
      <c r="G11" s="20">
        <f t="shared" si="1"/>
        <v>5.566666666666666</v>
      </c>
      <c r="H11" s="14">
        <f t="shared" si="2"/>
        <v>6</v>
      </c>
      <c r="I11" s="12">
        <v>2</v>
      </c>
      <c r="J11" s="12">
        <v>5.8</v>
      </c>
      <c r="K11" s="12">
        <v>3.9</v>
      </c>
      <c r="L11" s="12">
        <v>4.7</v>
      </c>
      <c r="M11" s="20">
        <f t="shared" si="3"/>
        <v>4.52</v>
      </c>
      <c r="N11" s="14"/>
      <c r="O11" s="12"/>
      <c r="P11" s="12"/>
      <c r="Q11" s="12"/>
      <c r="R11" s="12"/>
      <c r="S11" s="19"/>
      <c r="T11" s="14"/>
      <c r="U11" s="19"/>
      <c r="V11" s="14">
        <f t="shared" si="0"/>
        <v>0</v>
      </c>
    </row>
    <row r="12" spans="1:22" ht="12.75">
      <c r="A12" s="15"/>
      <c r="B12" s="13" t="s">
        <v>23</v>
      </c>
      <c r="C12" s="12">
        <v>5.6</v>
      </c>
      <c r="D12" s="12">
        <v>7.2</v>
      </c>
      <c r="E12" s="12">
        <v>6.6</v>
      </c>
      <c r="F12" s="12">
        <v>3.8</v>
      </c>
      <c r="G12" s="20">
        <f t="shared" si="1"/>
        <v>6.066666666666667</v>
      </c>
      <c r="H12" s="14">
        <f t="shared" si="2"/>
        <v>6</v>
      </c>
      <c r="I12" s="12">
        <v>1.7</v>
      </c>
      <c r="J12" s="12">
        <v>3.5</v>
      </c>
      <c r="K12" s="12">
        <v>6.7</v>
      </c>
      <c r="L12" s="12">
        <v>5.7</v>
      </c>
      <c r="M12" s="20">
        <f t="shared" si="3"/>
        <v>4.9399999999999995</v>
      </c>
      <c r="N12" s="14"/>
      <c r="O12" s="12"/>
      <c r="P12" s="12"/>
      <c r="Q12" s="12"/>
      <c r="R12" s="12"/>
      <c r="S12" s="19"/>
      <c r="T12" s="14"/>
      <c r="U12" s="19"/>
      <c r="V12" s="14">
        <f t="shared" si="0"/>
        <v>0</v>
      </c>
    </row>
    <row r="13" spans="1:22" ht="12.75">
      <c r="A13" s="15"/>
      <c r="B13" s="13" t="s">
        <v>24</v>
      </c>
      <c r="C13" s="12">
        <v>5.2</v>
      </c>
      <c r="D13" s="12">
        <v>5.4</v>
      </c>
      <c r="E13" s="12">
        <v>7.6</v>
      </c>
      <c r="F13" s="12">
        <v>1.3</v>
      </c>
      <c r="G13" s="20">
        <f t="shared" si="1"/>
        <v>5.199999999999999</v>
      </c>
      <c r="H13" s="14">
        <f t="shared" si="2"/>
        <v>5</v>
      </c>
      <c r="I13" s="12">
        <v>3</v>
      </c>
      <c r="J13" s="12">
        <v>4.3</v>
      </c>
      <c r="K13" s="12">
        <v>4.3</v>
      </c>
      <c r="L13" s="12">
        <v>3.3</v>
      </c>
      <c r="M13" s="20">
        <f t="shared" si="3"/>
        <v>3.8699999999999997</v>
      </c>
      <c r="N13" s="14"/>
      <c r="O13" s="12"/>
      <c r="P13" s="12"/>
      <c r="Q13" s="12"/>
      <c r="R13" s="12"/>
      <c r="S13" s="19"/>
      <c r="T13" s="14"/>
      <c r="U13" s="19"/>
      <c r="V13" s="14">
        <f t="shared" si="0"/>
        <v>0</v>
      </c>
    </row>
    <row r="14" spans="1:22" ht="12.75">
      <c r="A14" s="15"/>
      <c r="B14" s="13" t="s">
        <v>25</v>
      </c>
      <c r="C14" s="12">
        <v>3.6</v>
      </c>
      <c r="D14" s="12">
        <v>6</v>
      </c>
      <c r="E14" s="12">
        <v>7</v>
      </c>
      <c r="F14" s="12">
        <v>3.3</v>
      </c>
      <c r="G14" s="20">
        <f t="shared" si="1"/>
        <v>5.466666666666667</v>
      </c>
      <c r="H14" s="14">
        <f t="shared" si="2"/>
        <v>5</v>
      </c>
      <c r="I14" s="12">
        <v>6.7</v>
      </c>
      <c r="J14" s="12">
        <v>5.5</v>
      </c>
      <c r="K14" s="12">
        <v>3.5</v>
      </c>
      <c r="L14" s="12">
        <v>4.7</v>
      </c>
      <c r="M14" s="20"/>
      <c r="N14" s="14"/>
      <c r="O14" s="12"/>
      <c r="P14" s="12"/>
      <c r="Q14" s="12"/>
      <c r="R14" s="12"/>
      <c r="S14" s="19"/>
      <c r="T14" s="14"/>
      <c r="U14" s="19"/>
      <c r="V14" s="14">
        <f t="shared" si="0"/>
        <v>0</v>
      </c>
    </row>
    <row r="15" spans="1:22" ht="12.75">
      <c r="A15" s="15"/>
      <c r="B15" s="13" t="s">
        <v>26</v>
      </c>
      <c r="C15" s="12">
        <v>6</v>
      </c>
      <c r="D15" s="12">
        <v>6.7</v>
      </c>
      <c r="E15" s="12">
        <v>7.4</v>
      </c>
      <c r="F15" s="12">
        <v>4</v>
      </c>
      <c r="G15" s="20">
        <f t="shared" si="1"/>
        <v>6.255555555555556</v>
      </c>
      <c r="H15" s="14">
        <f t="shared" si="2"/>
        <v>6</v>
      </c>
      <c r="I15" s="12">
        <v>4.3</v>
      </c>
      <c r="J15" s="12">
        <v>8.5</v>
      </c>
      <c r="K15" s="12">
        <v>5.2</v>
      </c>
      <c r="L15" s="12">
        <v>4.7</v>
      </c>
      <c r="M15" s="20"/>
      <c r="N15" s="14"/>
      <c r="O15" s="12"/>
      <c r="P15" s="12"/>
      <c r="Q15" s="12"/>
      <c r="R15" s="12"/>
      <c r="S15" s="19"/>
      <c r="T15" s="14"/>
      <c r="U15" s="19"/>
      <c r="V15" s="14">
        <f t="shared" si="0"/>
        <v>0</v>
      </c>
    </row>
    <row r="16" spans="1:22" ht="12.75">
      <c r="A16" s="15"/>
      <c r="B16" s="13" t="s">
        <v>27</v>
      </c>
      <c r="C16" s="12">
        <v>6.2</v>
      </c>
      <c r="D16" s="12">
        <v>6.7</v>
      </c>
      <c r="E16" s="12">
        <v>7.2</v>
      </c>
      <c r="F16" s="12">
        <v>6.3</v>
      </c>
      <c r="G16" s="20">
        <f t="shared" si="1"/>
        <v>6.722222222222222</v>
      </c>
      <c r="H16" s="14">
        <f t="shared" si="2"/>
        <v>7</v>
      </c>
      <c r="I16" s="12">
        <v>3.7</v>
      </c>
      <c r="J16" s="12">
        <v>7.8</v>
      </c>
      <c r="K16" s="12">
        <v>7.7</v>
      </c>
      <c r="L16" s="12">
        <v>6</v>
      </c>
      <c r="M16" s="20"/>
      <c r="N16" s="14"/>
      <c r="O16" s="12"/>
      <c r="P16" s="12"/>
      <c r="Q16" s="12"/>
      <c r="R16" s="12"/>
      <c r="S16" s="19"/>
      <c r="T16" s="14"/>
      <c r="U16" s="19"/>
      <c r="V16" s="14">
        <f t="shared" si="0"/>
        <v>0</v>
      </c>
    </row>
    <row r="17" spans="1:22" ht="12.75">
      <c r="A17" s="15"/>
      <c r="B17" s="13" t="s">
        <v>28</v>
      </c>
      <c r="C17" s="12">
        <v>5</v>
      </c>
      <c r="D17" s="12">
        <v>5.9</v>
      </c>
      <c r="E17" s="12">
        <v>7.2</v>
      </c>
      <c r="F17" s="12">
        <v>5.8</v>
      </c>
      <c r="G17" s="20">
        <f t="shared" si="1"/>
        <v>6.211111111111112</v>
      </c>
      <c r="H17" s="14">
        <f t="shared" si="2"/>
        <v>6</v>
      </c>
      <c r="I17" s="12">
        <v>5.3</v>
      </c>
      <c r="J17" s="12">
        <v>7.3</v>
      </c>
      <c r="K17" s="12">
        <v>7.3</v>
      </c>
      <c r="L17" s="12">
        <v>5.3</v>
      </c>
      <c r="M17" s="20"/>
      <c r="N17" s="14"/>
      <c r="O17" s="12"/>
      <c r="P17" s="12"/>
      <c r="Q17" s="12"/>
      <c r="R17" s="12"/>
      <c r="S17" s="19"/>
      <c r="T17" s="14"/>
      <c r="U17" s="19"/>
      <c r="V17" s="14">
        <f t="shared" si="0"/>
        <v>0</v>
      </c>
    </row>
    <row r="18" spans="1:22" ht="12.75">
      <c r="A18" s="15"/>
      <c r="B18" s="13" t="s">
        <v>29</v>
      </c>
      <c r="C18" s="12">
        <v>6.8</v>
      </c>
      <c r="D18" s="12">
        <v>6.9</v>
      </c>
      <c r="E18" s="12">
        <v>8</v>
      </c>
      <c r="F18" s="12">
        <v>5</v>
      </c>
      <c r="G18" s="20">
        <f t="shared" si="1"/>
        <v>6.833333333333333</v>
      </c>
      <c r="H18" s="14">
        <f t="shared" si="2"/>
        <v>7</v>
      </c>
      <c r="I18" s="12">
        <v>8</v>
      </c>
      <c r="J18" s="12">
        <v>9.3</v>
      </c>
      <c r="K18" s="12">
        <v>6.5</v>
      </c>
      <c r="L18" s="12">
        <v>7</v>
      </c>
      <c r="M18" s="20"/>
      <c r="N18" s="14"/>
      <c r="O18" s="12"/>
      <c r="P18" s="12"/>
      <c r="Q18" s="12"/>
      <c r="R18" s="12"/>
      <c r="S18" s="19"/>
      <c r="T18" s="14"/>
      <c r="U18" s="19"/>
      <c r="V18" s="14">
        <f t="shared" si="0"/>
        <v>0</v>
      </c>
    </row>
    <row r="19" spans="1:22" ht="12.75">
      <c r="A19" s="15"/>
      <c r="B19" s="13" t="s">
        <v>30</v>
      </c>
      <c r="C19" s="12">
        <v>6.6</v>
      </c>
      <c r="D19" s="12">
        <v>6.3</v>
      </c>
      <c r="E19" s="12">
        <v>6</v>
      </c>
      <c r="F19" s="12">
        <v>5.8</v>
      </c>
      <c r="G19" s="20">
        <f t="shared" si="1"/>
        <v>6.122222222222224</v>
      </c>
      <c r="H19" s="14">
        <f t="shared" si="2"/>
        <v>6</v>
      </c>
      <c r="I19" s="12">
        <v>5.7</v>
      </c>
      <c r="J19" s="12">
        <v>6.5</v>
      </c>
      <c r="K19" s="12">
        <v>5.7</v>
      </c>
      <c r="L19" s="12">
        <v>7</v>
      </c>
      <c r="M19" s="20"/>
      <c r="N19" s="14"/>
      <c r="O19" s="12"/>
      <c r="P19" s="12"/>
      <c r="Q19" s="12"/>
      <c r="R19" s="12"/>
      <c r="S19" s="19"/>
      <c r="T19" s="14"/>
      <c r="U19" s="19"/>
      <c r="V19" s="14">
        <f t="shared" si="0"/>
        <v>0</v>
      </c>
    </row>
    <row r="20" spans="1:22" ht="12.75">
      <c r="A20" s="15"/>
      <c r="B20" s="13" t="s">
        <v>31</v>
      </c>
      <c r="C20" s="12">
        <v>4.4</v>
      </c>
      <c r="D20" s="12">
        <v>7.4</v>
      </c>
      <c r="E20" s="12">
        <v>8.2</v>
      </c>
      <c r="F20" s="12">
        <v>5.8</v>
      </c>
      <c r="G20" s="20">
        <f t="shared" si="1"/>
        <v>6.977777777777778</v>
      </c>
      <c r="H20" s="14">
        <f t="shared" si="2"/>
        <v>7</v>
      </c>
      <c r="I20" s="12">
        <v>4.3</v>
      </c>
      <c r="J20" s="12">
        <v>8</v>
      </c>
      <c r="K20" s="12">
        <v>7.3</v>
      </c>
      <c r="L20" s="12">
        <v>8.3</v>
      </c>
      <c r="M20" s="20"/>
      <c r="N20" s="14"/>
      <c r="O20" s="12"/>
      <c r="P20" s="12"/>
      <c r="Q20" s="12"/>
      <c r="R20" s="12"/>
      <c r="S20" s="19"/>
      <c r="T20" s="14"/>
      <c r="U20" s="19"/>
      <c r="V20" s="14">
        <f t="shared" si="0"/>
        <v>0</v>
      </c>
    </row>
    <row r="21" spans="1:22" ht="12.75">
      <c r="A21" s="15"/>
      <c r="B21" s="13" t="s">
        <v>32</v>
      </c>
      <c r="C21" s="12">
        <v>5.2</v>
      </c>
      <c r="D21" s="12">
        <v>7.1</v>
      </c>
      <c r="E21" s="12">
        <v>6.4</v>
      </c>
      <c r="F21" s="12">
        <v>4</v>
      </c>
      <c r="G21" s="20">
        <f t="shared" si="1"/>
        <v>5.966666666666667</v>
      </c>
      <c r="H21" s="14">
        <f t="shared" si="2"/>
        <v>6</v>
      </c>
      <c r="I21" s="12">
        <v>3.7</v>
      </c>
      <c r="J21" s="12">
        <v>4.5</v>
      </c>
      <c r="K21" s="12">
        <v>3.9</v>
      </c>
      <c r="L21" s="12">
        <v>6</v>
      </c>
      <c r="M21" s="20"/>
      <c r="N21" s="14"/>
      <c r="O21" s="12"/>
      <c r="P21" s="12"/>
      <c r="Q21" s="12"/>
      <c r="R21" s="12"/>
      <c r="S21" s="19"/>
      <c r="T21" s="14"/>
      <c r="U21" s="19"/>
      <c r="V21" s="14">
        <f t="shared" si="0"/>
        <v>0</v>
      </c>
    </row>
    <row r="22" spans="1:22" ht="12.75">
      <c r="A22" s="15"/>
      <c r="B22" s="13" t="s">
        <v>33</v>
      </c>
      <c r="C22" s="12">
        <v>3.8</v>
      </c>
      <c r="D22" s="12">
        <v>8.3</v>
      </c>
      <c r="E22" s="12">
        <v>6.2</v>
      </c>
      <c r="F22" s="12">
        <v>2</v>
      </c>
      <c r="G22" s="20">
        <f t="shared" si="1"/>
        <v>5.699999999999999</v>
      </c>
      <c r="H22" s="14">
        <f t="shared" si="2"/>
        <v>6</v>
      </c>
      <c r="I22" s="12">
        <v>2.7</v>
      </c>
      <c r="J22" s="12">
        <v>5.8</v>
      </c>
      <c r="K22" s="12">
        <v>7</v>
      </c>
      <c r="L22" s="12">
        <v>6.7</v>
      </c>
      <c r="M22" s="20"/>
      <c r="N22" s="14"/>
      <c r="O22" s="12"/>
      <c r="P22" s="12"/>
      <c r="Q22" s="12"/>
      <c r="R22" s="12"/>
      <c r="S22" s="19"/>
      <c r="T22" s="14"/>
      <c r="U22" s="19"/>
      <c r="V22" s="14">
        <f t="shared" si="0"/>
        <v>0</v>
      </c>
    </row>
    <row r="23" spans="1:22" ht="12.75">
      <c r="A23" s="15"/>
      <c r="B23" s="13" t="s">
        <v>34</v>
      </c>
      <c r="C23" s="12">
        <v>7.8</v>
      </c>
      <c r="D23" s="12">
        <v>8.4</v>
      </c>
      <c r="E23" s="12">
        <v>7.6</v>
      </c>
      <c r="F23" s="12">
        <v>6.8</v>
      </c>
      <c r="G23" s="20">
        <f t="shared" si="1"/>
        <v>7.711111111111112</v>
      </c>
      <c r="H23" s="14">
        <f t="shared" si="2"/>
        <v>8</v>
      </c>
      <c r="I23" s="12">
        <v>5.7</v>
      </c>
      <c r="J23" s="12">
        <v>8</v>
      </c>
      <c r="K23" s="12">
        <v>7</v>
      </c>
      <c r="L23" s="12">
        <v>7.7</v>
      </c>
      <c r="M23" s="20"/>
      <c r="N23" s="14"/>
      <c r="O23" s="12"/>
      <c r="P23" s="12"/>
      <c r="Q23" s="12"/>
      <c r="R23" s="12"/>
      <c r="S23" s="19"/>
      <c r="T23" s="14"/>
      <c r="U23" s="19"/>
      <c r="V23" s="14">
        <f t="shared" si="0"/>
        <v>0</v>
      </c>
    </row>
    <row r="24" spans="1:22" ht="12.75">
      <c r="A24" s="15"/>
      <c r="B24" s="13" t="s">
        <v>35</v>
      </c>
      <c r="C24" s="12">
        <v>5.2</v>
      </c>
      <c r="D24" s="12">
        <v>7.4</v>
      </c>
      <c r="E24" s="12">
        <v>7.8</v>
      </c>
      <c r="F24" s="12">
        <v>4.3</v>
      </c>
      <c r="G24" s="20">
        <f t="shared" si="1"/>
        <v>6.599999999999999</v>
      </c>
      <c r="H24" s="14">
        <f t="shared" si="2"/>
        <v>7</v>
      </c>
      <c r="I24" s="12">
        <v>3.3</v>
      </c>
      <c r="J24" s="12">
        <v>8.8</v>
      </c>
      <c r="K24" s="12">
        <v>7.3</v>
      </c>
      <c r="L24" s="12">
        <v>7</v>
      </c>
      <c r="M24" s="20"/>
      <c r="N24" s="14"/>
      <c r="O24" s="12"/>
      <c r="P24" s="12"/>
      <c r="Q24" s="12"/>
      <c r="R24" s="12"/>
      <c r="S24" s="19"/>
      <c r="T24" s="14"/>
      <c r="U24" s="19"/>
      <c r="V24" s="14">
        <f t="shared" si="0"/>
        <v>0</v>
      </c>
    </row>
    <row r="25" spans="1:22" ht="12.75">
      <c r="A25" s="15"/>
      <c r="B25" s="13"/>
      <c r="C25" s="15"/>
      <c r="D25" s="15"/>
      <c r="E25" s="15"/>
      <c r="F25" s="15"/>
      <c r="G25" s="20"/>
      <c r="H25" s="16"/>
      <c r="I25" s="15"/>
      <c r="J25" s="12"/>
      <c r="K25" s="15"/>
      <c r="L25" s="15"/>
      <c r="M25" s="13"/>
      <c r="N25" s="16"/>
      <c r="O25" s="15"/>
      <c r="P25" s="15"/>
      <c r="Q25" s="15"/>
      <c r="R25" s="15"/>
      <c r="S25" s="19"/>
      <c r="T25" s="16"/>
      <c r="U25" s="13"/>
      <c r="V25" s="16"/>
    </row>
    <row r="26" spans="2:21" s="8" customFormat="1" ht="12.75">
      <c r="B26" s="9" t="s">
        <v>36</v>
      </c>
      <c r="C26" s="8">
        <f aca="true" t="shared" si="4" ref="C26:O26">AVERAGE(C2:C24)</f>
        <v>5.443478260869566</v>
      </c>
      <c r="D26" s="8">
        <f t="shared" si="4"/>
        <v>7.043478260869566</v>
      </c>
      <c r="E26" s="8">
        <f t="shared" si="4"/>
        <v>7.217391304347826</v>
      </c>
      <c r="F26" s="8">
        <f t="shared" si="4"/>
        <v>4.152173913043477</v>
      </c>
      <c r="G26" s="8">
        <f t="shared" si="4"/>
        <v>6.281159420289854</v>
      </c>
      <c r="I26" s="10">
        <f t="shared" si="4"/>
        <v>4.269565217391305</v>
      </c>
      <c r="J26" s="10">
        <f t="shared" si="4"/>
        <v>6.608695652173913</v>
      </c>
      <c r="K26" s="10">
        <f t="shared" si="4"/>
        <v>6.217391304347826</v>
      </c>
      <c r="L26" s="10">
        <f t="shared" si="4"/>
        <v>5.804347826086956</v>
      </c>
      <c r="M26" s="10">
        <f t="shared" si="4"/>
        <v>5.615833333333334</v>
      </c>
      <c r="N26" s="10"/>
      <c r="O26" s="10">
        <f t="shared" si="4"/>
        <v>4</v>
      </c>
      <c r="P26" s="10"/>
      <c r="Q26" s="10"/>
      <c r="R26" s="10"/>
      <c r="S26" s="10"/>
      <c r="U26" s="10"/>
    </row>
    <row r="27" spans="2:18" s="2" customFormat="1" ht="12.75">
      <c r="B27" s="7" t="s">
        <v>37</v>
      </c>
      <c r="C27" s="11">
        <v>1</v>
      </c>
      <c r="D27" s="11">
        <v>3</v>
      </c>
      <c r="E27" s="11">
        <v>3</v>
      </c>
      <c r="F27" s="11">
        <v>2</v>
      </c>
      <c r="I27" s="11">
        <v>1</v>
      </c>
      <c r="J27" s="11">
        <v>3</v>
      </c>
      <c r="K27" s="11">
        <v>3</v>
      </c>
      <c r="L27" s="11">
        <v>3</v>
      </c>
      <c r="O27" s="11">
        <v>1</v>
      </c>
      <c r="P27" s="11">
        <v>3</v>
      </c>
      <c r="Q27" s="11">
        <v>3</v>
      </c>
      <c r="R27" s="11">
        <v>3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L2" sqref="L2"/>
    </sheetView>
  </sheetViews>
  <sheetFormatPr defaultColWidth="9.33203125" defaultRowHeight="12.75"/>
  <cols>
    <col min="1" max="1" width="11.33203125" style="0" customWidth="1"/>
    <col min="2" max="11" width="5.83203125" style="0" customWidth="1"/>
    <col min="12" max="12" width="12.5" style="23" customWidth="1"/>
  </cols>
  <sheetData>
    <row r="1" spans="2:12" ht="12.75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4" t="s">
        <v>3</v>
      </c>
    </row>
    <row r="2" spans="1:12" ht="12.75">
      <c r="A2" s="7" t="s">
        <v>38</v>
      </c>
      <c r="B2" s="12">
        <v>6.2</v>
      </c>
      <c r="C2" s="12">
        <v>5.4</v>
      </c>
      <c r="D2" s="12">
        <v>8</v>
      </c>
      <c r="E2" s="12">
        <v>6.5</v>
      </c>
      <c r="F2" s="12">
        <v>7.8</v>
      </c>
      <c r="G2" s="27">
        <v>6.1</v>
      </c>
      <c r="H2" s="15"/>
      <c r="I2" s="15"/>
      <c r="J2" s="15"/>
      <c r="K2" s="15"/>
      <c r="L2" s="26">
        <f>(B2+C2+3*D2+2*E2+3*F2+G2)/(SUM(B3:G3))</f>
        <v>7.1</v>
      </c>
    </row>
    <row r="3" spans="2:12" ht="12.75">
      <c r="B3" s="1">
        <v>1</v>
      </c>
      <c r="C3" s="1">
        <v>1</v>
      </c>
      <c r="D3" s="1">
        <v>3</v>
      </c>
      <c r="E3" s="1">
        <v>2</v>
      </c>
      <c r="F3" s="1">
        <v>3</v>
      </c>
      <c r="G3" s="25">
        <v>1</v>
      </c>
      <c r="L3" s="26"/>
    </row>
    <row r="4" spans="1:12" ht="12.75">
      <c r="A4" s="7" t="s">
        <v>39</v>
      </c>
      <c r="B4" s="15"/>
      <c r="C4" s="15"/>
      <c r="D4" s="15"/>
      <c r="E4" s="15"/>
      <c r="F4" s="15"/>
      <c r="G4" s="28"/>
      <c r="H4" s="15"/>
      <c r="I4" s="15"/>
      <c r="J4" s="15"/>
      <c r="K4" s="15"/>
      <c r="L4" s="26"/>
    </row>
    <row r="5" spans="7:12" ht="12.75">
      <c r="G5" s="22"/>
      <c r="L5" s="26"/>
    </row>
    <row r="6" ht="12.75">
      <c r="L6" s="26"/>
    </row>
    <row r="7" ht="12.75">
      <c r="L7" s="26"/>
    </row>
    <row r="8" ht="12.75">
      <c r="L8" s="26"/>
    </row>
    <row r="9" ht="12.75">
      <c r="L9" s="26"/>
    </row>
    <row r="10" ht="12.75">
      <c r="L10" s="26"/>
    </row>
    <row r="11" ht="12.75">
      <c r="L11" s="26"/>
    </row>
    <row r="12" ht="12.75">
      <c r="L12" s="26"/>
    </row>
    <row r="13" ht="12.75">
      <c r="L13" s="26"/>
    </row>
    <row r="14" ht="12.75">
      <c r="L14" s="26"/>
    </row>
    <row r="15" ht="12.75">
      <c r="L15" s="26"/>
    </row>
    <row r="16" ht="12.75">
      <c r="L16" s="26"/>
    </row>
    <row r="17" ht="12.75">
      <c r="L17" s="26"/>
    </row>
    <row r="18" ht="12.75">
      <c r="L18" s="26"/>
    </row>
    <row r="19" ht="12.75">
      <c r="L19" s="26"/>
    </row>
    <row r="20" ht="12.75">
      <c r="L20" s="26"/>
    </row>
    <row r="21" ht="12.75">
      <c r="L21" s="26"/>
    </row>
    <row r="22" ht="12.75">
      <c r="L22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Q11" sqref="Q11"/>
    </sheetView>
  </sheetViews>
  <sheetFormatPr defaultColWidth="9.33203125" defaultRowHeight="12.75"/>
  <cols>
    <col min="1" max="1" width="11.5" style="0" bestFit="1" customWidth="1"/>
    <col min="2" max="16" width="5.83203125" style="0" customWidth="1"/>
  </cols>
  <sheetData>
    <row r="1" spans="1:10" s="29" customFormat="1" ht="15.7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</row>
    <row r="2" spans="1:16" ht="12.75">
      <c r="A2" s="8"/>
      <c r="B2" s="30" t="s">
        <v>43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2.75">
      <c r="A3" s="32" t="s">
        <v>42</v>
      </c>
      <c r="B3" s="24" t="s">
        <v>45</v>
      </c>
      <c r="C3" s="24" t="s">
        <v>46</v>
      </c>
      <c r="D3" s="24" t="s">
        <v>47</v>
      </c>
      <c r="E3" s="24" t="s">
        <v>48</v>
      </c>
      <c r="F3" s="24" t="s">
        <v>49</v>
      </c>
      <c r="G3" s="24" t="s">
        <v>50</v>
      </c>
      <c r="H3" s="24" t="s">
        <v>51</v>
      </c>
      <c r="I3" s="24" t="s">
        <v>52</v>
      </c>
      <c r="J3" s="24" t="s">
        <v>53</v>
      </c>
      <c r="K3" s="24" t="s">
        <v>54</v>
      </c>
      <c r="L3" s="24" t="s">
        <v>55</v>
      </c>
      <c r="M3" s="24" t="s">
        <v>56</v>
      </c>
      <c r="N3" s="24" t="s">
        <v>57</v>
      </c>
      <c r="O3" s="24" t="s">
        <v>58</v>
      </c>
      <c r="P3" s="24" t="s">
        <v>44</v>
      </c>
    </row>
    <row r="4" spans="1:16" ht="12.75">
      <c r="A4" s="8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8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>
      <c r="A6" s="8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8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8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8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.75">
      <c r="A10" s="8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2.75">
      <c r="A11" s="8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2.75">
      <c r="A12" s="8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.75">
      <c r="A13" s="8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2.75">
      <c r="A14" s="8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.75">
      <c r="A15" s="8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.75">
      <c r="A16" s="8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8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>
      <c r="A18" s="8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8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8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8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8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8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8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8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8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2" customFormat="1" ht="12.75">
      <c r="A27" s="7" t="s">
        <v>59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s="2" customFormat="1" ht="12.75">
      <c r="A28" s="7" t="s">
        <v>60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1998-10-22T22:49:26Z</dcterms:created>
  <dcterms:modified xsi:type="dcterms:W3CDTF">2005-07-21T14:27:13Z</dcterms:modified>
  <cp:category/>
  <cp:version/>
  <cp:contentType/>
  <cp:contentStatus/>
</cp:coreProperties>
</file>